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8110" windowHeight="16440"/>
  </bookViews>
  <sheets>
    <sheet name="VHS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 s="1"/>
  <c r="D29" i="1"/>
  <c r="D28" i="1"/>
</calcChain>
</file>

<file path=xl/sharedStrings.xml><?xml version="1.0" encoding="utf-8"?>
<sst xmlns="http://schemas.openxmlformats.org/spreadsheetml/2006/main" count="25" uniqueCount="24">
  <si>
    <t>VHS</t>
  </si>
  <si>
    <t>1)</t>
  </si>
  <si>
    <t>Est. Price per share (DKK)</t>
  </si>
  <si>
    <t>Annual production (Mwh)</t>
  </si>
  <si>
    <t>2)</t>
  </si>
  <si>
    <t>Revenue breakdown</t>
  </si>
  <si>
    <t>Electricity price (DKK/Mwh)</t>
  </si>
  <si>
    <t>Wholesale</t>
  </si>
  <si>
    <t xml:space="preserve">Remaining production eligible </t>
  </si>
  <si>
    <t>Grid fees</t>
  </si>
  <si>
    <t>Marketing fees</t>
  </si>
  <si>
    <t>3)</t>
  </si>
  <si>
    <t>Net AEP GWh/a</t>
  </si>
  <si>
    <t>BC15 (25 yrs)</t>
  </si>
  <si>
    <t>Split %</t>
  </si>
  <si>
    <t>VHP</t>
  </si>
  <si>
    <t>VHN</t>
  </si>
  <si>
    <t>Capex (DKK)</t>
  </si>
  <si>
    <t xml:space="preserve">VHP Production </t>
  </si>
  <si>
    <t>Share price</t>
  </si>
  <si>
    <t>Production (Mwh) - VHN</t>
  </si>
  <si>
    <t>Feed in Tariff - VHN</t>
  </si>
  <si>
    <t>Turnover - VHN</t>
  </si>
  <si>
    <t>VHN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</si>
</sst>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-;\-* #,##0.00_-;_-* &quot;-&quot;??_-;_-@_-"/>
    <numFmt numFmtId="165" formatCode="0.000"/>
    <numFmt numFmtId="166" formatCode="_-* #,##0_-;\-* #,##0_-;_-* &quot;-&quot;??_-;_-@_-"/>
    <numFmt numFmtId="167" formatCode="0.0%"/>
    <numFmt numFmtId="168" formatCode="_-* #,##0_-;\-* #,##0_-;_-* &quot;-&quot;?_-;_-@_-"/>
    <numFmt numFmtId="169" formatCode="_-* #,##0.0_-;\-* #,##0.0_-;_-* &quot;-&quot;?_-;_-@_-"/>
    <numFmt numFmtId="170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/>
  </cellStyleXfs>
  <cellXfs count="23">
    <xf numFmtId="0" fontId="0" fillId="0" borderId="0" xfId="0"/>
    <xf numFmtId="0" fontId="2" fillId="0" borderId="0" xfId="0" applyFont="1"/>
    <xf numFmtId="166" fontId="0" fillId="0" borderId="0" xfId="1" applyNumberFormat="1" applyFont="1" applyFill="1"/>
    <xf numFmtId="166" fontId="0" fillId="0" borderId="0" xfId="0" applyNumberFormat="1"/>
    <xf numFmtId="10" fontId="0" fillId="0" borderId="0" xfId="2" applyNumberFormat="1" applyFont="1"/>
    <xf numFmtId="166" fontId="0" fillId="0" borderId="0" xfId="1" applyNumberFormat="1" applyFont="1"/>
    <xf numFmtId="167" fontId="0" fillId="0" borderId="0" xfId="2" applyNumberFormat="1" applyFont="1"/>
    <xf numFmtId="9" fontId="0" fillId="0" borderId="0" xfId="2" applyFont="1"/>
    <xf numFmtId="9" fontId="0" fillId="0" borderId="0" xfId="0" applyNumberFormat="1"/>
    <xf numFmtId="0" fontId="3" fillId="2" borderId="0" xfId="3" applyAlignment="1">
      <alignment horizontal="center"/>
    </xf>
    <xf numFmtId="164" fontId="0" fillId="0" borderId="0" xfId="0" applyNumberFormat="1"/>
    <xf numFmtId="167" fontId="0" fillId="0" borderId="0" xfId="2" applyNumberFormat="1" applyFont="1" applyFill="1"/>
    <xf numFmtId="166" fontId="0" fillId="0" borderId="1" xfId="0" applyNumberFormat="1" applyBorder="1"/>
    <xf numFmtId="166" fontId="0" fillId="0" borderId="0" xfId="1" applyNumberFormat="1" applyFont="1" applyFill="1" applyBorder="1"/>
    <xf numFmtId="166" fontId="0" fillId="0" borderId="0" xfId="1" applyNumberFormat="1" applyFont="1" applyBorder="1"/>
    <xf numFmtId="166" fontId="0" fillId="0" borderId="1" xfId="1" applyNumberFormat="1" applyFont="1" applyFill="1" applyBorder="1"/>
    <xf numFmtId="166" fontId="0" fillId="0" borderId="1" xfId="1" applyNumberFormat="1" applyFont="1" applyBorder="1"/>
    <xf numFmtId="3" fontId="0" fillId="0" borderId="0" xfId="0" applyNumberFormat="1"/>
    <xf numFmtId="168" fontId="0" fillId="0" borderId="0" xfId="0" applyNumberFormat="1"/>
    <xf numFmtId="169" fontId="0" fillId="0" borderId="0" xfId="0" applyNumberFormat="1"/>
    <xf numFmtId="166" fontId="0" fillId="3" borderId="0" xfId="1" applyNumberFormat="1" applyFont="1" applyFill="1"/>
    <xf numFmtId="165" fontId="0" fillId="3" borderId="0" xfId="0" applyNumberFormat="1" applyFill="1"/>
    <xf numFmtId="170" fontId="0" fillId="0" borderId="0" xfId="0" applyNumberFormat="1"/>
  </cellXfs>
  <cellStyles count="4">
    <cellStyle name="Header_2" xfId="3"/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5"/>
  <sheetViews>
    <sheetView showGridLines="0" tabSelected="1" zoomScaleNormal="100" workbookViewId="0">
      <selection activeCell="C12" sqref="C12:AB12"/>
    </sheetView>
  </sheetViews>
  <sheetFormatPr defaultRowHeight="15" x14ac:dyDescent="0.25"/>
  <cols>
    <col min="1" max="1" width="17.28515625" bestFit="1" customWidth="1"/>
    <col min="2" max="2" width="26" bestFit="1" customWidth="1"/>
    <col min="3" max="3" width="16.85546875" bestFit="1" customWidth="1"/>
    <col min="4" max="5" width="12.140625" bestFit="1" customWidth="1"/>
    <col min="6" max="6" width="10.5703125" customWidth="1"/>
    <col min="7" max="28" width="10.5703125" bestFit="1" customWidth="1"/>
    <col min="29" max="29" width="11.5703125" bestFit="1" customWidth="1"/>
  </cols>
  <sheetData>
    <row r="2" spans="1:29" x14ac:dyDescent="0.25">
      <c r="B2" s="1" t="s">
        <v>16</v>
      </c>
    </row>
    <row r="3" spans="1:29" x14ac:dyDescent="0.25">
      <c r="B3" s="1"/>
    </row>
    <row r="4" spans="1:29" x14ac:dyDescent="0.25">
      <c r="A4" t="s">
        <v>1</v>
      </c>
      <c r="B4" s="1" t="s">
        <v>19</v>
      </c>
    </row>
    <row r="5" spans="1:29" x14ac:dyDescent="0.25">
      <c r="B5" t="s">
        <v>17</v>
      </c>
      <c r="C5" s="5">
        <v>2870373050.8735933</v>
      </c>
    </row>
    <row r="6" spans="1:29" x14ac:dyDescent="0.25">
      <c r="B6" t="s">
        <v>2</v>
      </c>
      <c r="C6" s="21">
        <f>C5/C7/1000</f>
        <v>3.441772927168075</v>
      </c>
      <c r="D6" s="2"/>
      <c r="E6" s="22"/>
      <c r="F6" s="4"/>
    </row>
    <row r="7" spans="1:29" x14ac:dyDescent="0.25">
      <c r="B7" t="s">
        <v>3</v>
      </c>
      <c r="C7" s="20">
        <f>AVERAGE(D12:W12)</f>
        <v>833980.94866048149</v>
      </c>
      <c r="D7" s="2"/>
      <c r="E7" s="2"/>
    </row>
    <row r="8" spans="1:29" x14ac:dyDescent="0.25">
      <c r="C8" s="5"/>
      <c r="D8" s="3"/>
      <c r="E8" s="6"/>
    </row>
    <row r="9" spans="1:29" x14ac:dyDescent="0.25">
      <c r="C9" s="7"/>
      <c r="D9" s="8"/>
    </row>
    <row r="10" spans="1:29" x14ac:dyDescent="0.25">
      <c r="C10" s="9">
        <v>2023</v>
      </c>
      <c r="D10" s="9">
        <v>2024</v>
      </c>
      <c r="E10" s="9">
        <v>2025</v>
      </c>
      <c r="F10" s="9">
        <v>2026</v>
      </c>
      <c r="G10" s="9">
        <v>2027</v>
      </c>
      <c r="H10" s="9">
        <v>2028</v>
      </c>
      <c r="I10" s="9">
        <v>2029</v>
      </c>
      <c r="J10" s="9">
        <v>2030</v>
      </c>
      <c r="K10" s="9">
        <v>2031</v>
      </c>
      <c r="L10" s="9">
        <v>2032</v>
      </c>
      <c r="M10" s="9">
        <v>2033</v>
      </c>
      <c r="N10" s="9">
        <v>2034</v>
      </c>
      <c r="O10" s="9">
        <v>2035</v>
      </c>
      <c r="P10" s="9">
        <v>2036</v>
      </c>
      <c r="Q10" s="9">
        <v>2037</v>
      </c>
      <c r="R10" s="9">
        <v>2038</v>
      </c>
      <c r="S10" s="9">
        <v>2039</v>
      </c>
      <c r="T10" s="9">
        <v>2040</v>
      </c>
      <c r="U10" s="9">
        <v>2041</v>
      </c>
      <c r="V10" s="9">
        <v>2042</v>
      </c>
      <c r="W10" s="9">
        <v>2043</v>
      </c>
      <c r="X10" s="9">
        <v>2044</v>
      </c>
      <c r="Y10" s="9">
        <v>2045</v>
      </c>
      <c r="Z10" s="9">
        <v>2046</v>
      </c>
      <c r="AA10" s="9">
        <v>2047</v>
      </c>
      <c r="AB10" s="9">
        <v>2048</v>
      </c>
    </row>
    <row r="11" spans="1:29" x14ac:dyDescent="0.25">
      <c r="B11" t="s">
        <v>18</v>
      </c>
      <c r="C11" s="2">
        <v>621395.35713309702</v>
      </c>
      <c r="D11" s="2">
        <v>1614040.5716221838</v>
      </c>
      <c r="E11" s="2">
        <v>1614040.5716221842</v>
      </c>
      <c r="F11" s="2">
        <v>1614040.5716221842</v>
      </c>
      <c r="G11" s="2">
        <v>1614040.5716221842</v>
      </c>
      <c r="H11" s="2">
        <v>1614040.5716221842</v>
      </c>
      <c r="I11" s="2">
        <v>1614040.5716221842</v>
      </c>
      <c r="J11" s="2">
        <v>1614040.5716221842</v>
      </c>
      <c r="K11" s="2">
        <v>1614040.5716221842</v>
      </c>
      <c r="L11" s="2">
        <v>1614040.5716221842</v>
      </c>
      <c r="M11" s="2">
        <v>1615723.2850949939</v>
      </c>
      <c r="N11" s="2">
        <v>1622317.7027587087</v>
      </c>
      <c r="O11" s="2">
        <v>1622317.7027587087</v>
      </c>
      <c r="P11" s="2">
        <v>1622317.7027587087</v>
      </c>
      <c r="Q11" s="2">
        <v>1622317.7027587087</v>
      </c>
      <c r="R11" s="2">
        <v>1620634.9892858989</v>
      </c>
      <c r="S11" s="2">
        <v>1614040.5716221845</v>
      </c>
      <c r="T11" s="2">
        <v>1614040.5716221845</v>
      </c>
      <c r="U11" s="2">
        <v>1614040.5716221845</v>
      </c>
      <c r="V11" s="2">
        <v>1614040.5716221845</v>
      </c>
      <c r="W11" s="2">
        <v>1612357.8581493746</v>
      </c>
      <c r="X11" s="2">
        <v>1605763.4404856607</v>
      </c>
      <c r="Y11" s="2">
        <v>1605763.4404856607</v>
      </c>
      <c r="Z11" s="2">
        <v>1605763.4404856607</v>
      </c>
      <c r="AA11" s="2">
        <v>1605763.4404856607</v>
      </c>
      <c r="AB11" s="2">
        <v>1604080.7270128508</v>
      </c>
    </row>
    <row r="12" spans="1:29" x14ac:dyDescent="0.25">
      <c r="B12" t="s">
        <v>23</v>
      </c>
      <c r="C12" s="2">
        <v>320682.94670550682</v>
      </c>
      <c r="D12" s="2">
        <v>832956.47556500579</v>
      </c>
      <c r="E12" s="2">
        <v>832956.47556500603</v>
      </c>
      <c r="F12" s="2">
        <v>832956.47556500603</v>
      </c>
      <c r="G12" s="2">
        <v>832956.47556500603</v>
      </c>
      <c r="H12" s="2">
        <v>832956.47556500603</v>
      </c>
      <c r="I12" s="2">
        <v>832956.47556500603</v>
      </c>
      <c r="J12" s="2">
        <v>832956.47556500603</v>
      </c>
      <c r="K12" s="2">
        <v>832956.47556500603</v>
      </c>
      <c r="L12" s="2">
        <v>832956.47556500603</v>
      </c>
      <c r="M12" s="2">
        <v>833824.87200332386</v>
      </c>
      <c r="N12" s="2">
        <v>837228.04723457037</v>
      </c>
      <c r="O12" s="2">
        <v>837228.04723457037</v>
      </c>
      <c r="P12" s="2">
        <v>837228.04723457037</v>
      </c>
      <c r="Q12" s="2">
        <v>837228.04723457037</v>
      </c>
      <c r="R12" s="2">
        <v>836359.6507962523</v>
      </c>
      <c r="S12" s="2">
        <v>832956.47556500614</v>
      </c>
      <c r="T12" s="2">
        <v>832956.47556500614</v>
      </c>
      <c r="U12" s="2">
        <v>832956.47556500614</v>
      </c>
      <c r="V12" s="2">
        <v>832956.47556500614</v>
      </c>
      <c r="W12" s="2">
        <v>832088.07912668807</v>
      </c>
      <c r="X12" s="2">
        <v>828684.90389544214</v>
      </c>
      <c r="Y12" s="2">
        <v>828684.90389544214</v>
      </c>
      <c r="Z12" s="2">
        <v>828684.90389544214</v>
      </c>
      <c r="AA12" s="2">
        <v>828684.90389544214</v>
      </c>
      <c r="AB12" s="2">
        <v>827816.50745712407</v>
      </c>
      <c r="AC12" s="10"/>
    </row>
    <row r="13" spans="1:29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9" x14ac:dyDescent="0.25">
      <c r="N14" s="3"/>
      <c r="P14" s="3"/>
    </row>
    <row r="15" spans="1:29" x14ac:dyDescent="0.25">
      <c r="A15" t="s">
        <v>4</v>
      </c>
      <c r="B15" s="1" t="s">
        <v>5</v>
      </c>
      <c r="C15" s="9">
        <v>2023</v>
      </c>
      <c r="D15" s="9">
        <v>2024</v>
      </c>
      <c r="E15" s="9">
        <v>2025</v>
      </c>
      <c r="F15" s="9">
        <v>2026</v>
      </c>
      <c r="G15" s="9">
        <v>2027</v>
      </c>
      <c r="H15" s="9">
        <v>2028</v>
      </c>
      <c r="I15" s="9">
        <v>2029</v>
      </c>
      <c r="J15" s="9">
        <v>2030</v>
      </c>
      <c r="K15" s="9">
        <v>2031</v>
      </c>
      <c r="L15" s="9">
        <v>2032</v>
      </c>
      <c r="M15" s="9">
        <v>2033</v>
      </c>
      <c r="N15" s="9">
        <v>2034</v>
      </c>
      <c r="O15" s="9">
        <v>2035</v>
      </c>
      <c r="P15" s="9">
        <v>2036</v>
      </c>
      <c r="Q15" s="9">
        <v>2037</v>
      </c>
      <c r="R15" s="9">
        <v>2038</v>
      </c>
      <c r="S15" s="9">
        <v>2039</v>
      </c>
      <c r="T15" s="9">
        <v>2040</v>
      </c>
      <c r="U15" s="9">
        <v>2041</v>
      </c>
      <c r="V15" s="9">
        <v>2042</v>
      </c>
      <c r="W15" s="9">
        <v>2043</v>
      </c>
      <c r="X15" s="9">
        <v>2044</v>
      </c>
      <c r="Y15" s="9">
        <v>2045</v>
      </c>
      <c r="Z15" s="9">
        <v>2046</v>
      </c>
      <c r="AA15" s="9">
        <v>2047</v>
      </c>
      <c r="AB15" s="9">
        <v>2048</v>
      </c>
    </row>
    <row r="16" spans="1:29" x14ac:dyDescent="0.25">
      <c r="B16" t="s">
        <v>20</v>
      </c>
      <c r="C16" s="3">
        <v>320682.94670550682</v>
      </c>
      <c r="D16" s="3">
        <v>832956.47556500579</v>
      </c>
      <c r="E16" s="3">
        <v>832956.47556500603</v>
      </c>
      <c r="F16" s="3">
        <v>832956.47556500603</v>
      </c>
      <c r="G16" s="3">
        <v>832956.47556500603</v>
      </c>
      <c r="H16" s="3">
        <v>832956.47556500603</v>
      </c>
      <c r="I16" s="3">
        <v>832956.47556500603</v>
      </c>
      <c r="J16" s="3">
        <v>832956.47556500603</v>
      </c>
      <c r="K16" s="3">
        <v>832956.47556500603</v>
      </c>
      <c r="L16" s="3">
        <v>832956.47556500603</v>
      </c>
      <c r="M16" s="3">
        <v>833824.87200332386</v>
      </c>
      <c r="N16" s="3">
        <v>837228.04723457037</v>
      </c>
      <c r="O16" s="3">
        <v>837228.04723457037</v>
      </c>
      <c r="P16" s="3">
        <v>837228.04723457037</v>
      </c>
      <c r="Q16" s="3">
        <v>837228.04723457037</v>
      </c>
      <c r="R16" s="3">
        <v>836359.6507962523</v>
      </c>
      <c r="S16" s="3">
        <v>832956.47556500614</v>
      </c>
      <c r="T16" s="3">
        <v>832956.47556500614</v>
      </c>
      <c r="U16" s="3">
        <v>832956.47556500614</v>
      </c>
      <c r="V16" s="3">
        <v>832956.47556500614</v>
      </c>
      <c r="W16" s="3">
        <v>832088.07912668807</v>
      </c>
      <c r="X16" s="3">
        <v>828684.90389544214</v>
      </c>
      <c r="Y16" s="3">
        <v>828684.90389544214</v>
      </c>
      <c r="Z16" s="3">
        <v>828684.90389544214</v>
      </c>
      <c r="AA16" s="3">
        <v>828684.90389544214</v>
      </c>
      <c r="AB16" s="3">
        <v>827816.50745712407</v>
      </c>
    </row>
    <row r="17" spans="1:28" x14ac:dyDescent="0.25">
      <c r="B17" t="s">
        <v>6</v>
      </c>
      <c r="C17" s="12">
        <v>339.369179280232</v>
      </c>
      <c r="D17" s="12">
        <v>378.49008262134998</v>
      </c>
      <c r="E17" s="12">
        <v>405.85320311966302</v>
      </c>
      <c r="F17" s="12">
        <v>401.970082138338</v>
      </c>
      <c r="G17" s="12">
        <v>393.28990402840299</v>
      </c>
      <c r="H17" s="12">
        <v>390.02125544302498</v>
      </c>
      <c r="I17" s="12">
        <v>387.46456726451203</v>
      </c>
      <c r="J17" s="12">
        <v>388.037115814777</v>
      </c>
      <c r="K17" s="12">
        <v>401.10329253483201</v>
      </c>
      <c r="L17" s="12">
        <v>404.46335916275598</v>
      </c>
      <c r="M17" s="12">
        <v>417.289784088744</v>
      </c>
      <c r="N17" s="12">
        <v>405.64970103079497</v>
      </c>
      <c r="O17" s="12">
        <v>408.20363861992598</v>
      </c>
      <c r="P17" s="12">
        <v>409.25652243059199</v>
      </c>
      <c r="Q17" s="12">
        <v>411.02793608339402</v>
      </c>
      <c r="R17" s="12">
        <v>414.80258274651197</v>
      </c>
      <c r="S17" s="12">
        <v>420.48037445145502</v>
      </c>
      <c r="T17" s="12">
        <v>421.22516744208002</v>
      </c>
      <c r="U17" s="12">
        <v>421.22516744208002</v>
      </c>
      <c r="V17" s="12">
        <v>421.22516744208002</v>
      </c>
      <c r="W17" s="12">
        <v>421.22516744208002</v>
      </c>
      <c r="X17" s="12">
        <v>421.22516744208002</v>
      </c>
      <c r="Y17" s="12">
        <v>421.22516744208002</v>
      </c>
      <c r="Z17" s="12">
        <v>421.22516744208002</v>
      </c>
      <c r="AA17" s="12">
        <v>421.22516744208002</v>
      </c>
      <c r="AB17" s="12">
        <v>421.22516744208002</v>
      </c>
    </row>
    <row r="18" spans="1:28" x14ac:dyDescent="0.25">
      <c r="B18" t="s">
        <v>7</v>
      </c>
      <c r="C18" s="5">
        <v>108829.90843261423</v>
      </c>
      <c r="D18" s="5">
        <v>315265.76525658753</v>
      </c>
      <c r="E18" s="5">
        <v>338058.05366732297</v>
      </c>
      <c r="F18" s="5">
        <v>334823.582900526</v>
      </c>
      <c r="G18" s="5">
        <v>327593.37233479804</v>
      </c>
      <c r="H18" s="5">
        <v>324870.73032926099</v>
      </c>
      <c r="I18" s="5">
        <v>322741.12035496812</v>
      </c>
      <c r="J18" s="5">
        <v>323218.02837748668</v>
      </c>
      <c r="K18" s="5">
        <v>334101.58488733327</v>
      </c>
      <c r="L18" s="5">
        <v>336900.37414339237</v>
      </c>
      <c r="M18" s="5">
        <v>347946.60080609162</v>
      </c>
      <c r="N18" s="5">
        <v>339621.30705529975</v>
      </c>
      <c r="O18" s="5">
        <v>341759.53523580689</v>
      </c>
      <c r="P18" s="5">
        <v>342641.03909257567</v>
      </c>
      <c r="Q18" s="5">
        <v>344124.11628595577</v>
      </c>
      <c r="R18" s="5">
        <v>346924.14325525629</v>
      </c>
      <c r="S18" s="5">
        <v>350241.85074733797</v>
      </c>
      <c r="T18" s="5">
        <v>350862.23089183454</v>
      </c>
      <c r="U18" s="5">
        <v>350862.23089183454</v>
      </c>
      <c r="V18" s="5">
        <v>350862.23089183454</v>
      </c>
      <c r="W18" s="5">
        <v>350496.44045669795</v>
      </c>
      <c r="X18" s="5">
        <v>349062.93740008166</v>
      </c>
      <c r="Y18" s="5">
        <v>349062.93740008166</v>
      </c>
      <c r="Z18" s="5">
        <v>349062.93740008166</v>
      </c>
      <c r="AA18" s="5">
        <v>349062.93740008166</v>
      </c>
      <c r="AB18" s="5">
        <v>348697.14696494496</v>
      </c>
    </row>
    <row r="19" spans="1:28" x14ac:dyDescent="0.25">
      <c r="B19" t="s">
        <v>8</v>
      </c>
      <c r="C19" s="5">
        <v>320682.94670550682</v>
      </c>
      <c r="D19" s="5">
        <v>832956.47556500579</v>
      </c>
      <c r="E19" s="5">
        <v>832956.47556500603</v>
      </c>
      <c r="F19" s="5">
        <v>832956.47556500603</v>
      </c>
      <c r="G19" s="5">
        <v>832956.47556500603</v>
      </c>
      <c r="H19" s="5">
        <v>832956.47556500603</v>
      </c>
      <c r="I19" s="5">
        <v>832956.47556500603</v>
      </c>
      <c r="J19" s="5">
        <v>832956.47556500603</v>
      </c>
      <c r="K19" s="5">
        <v>832956.47556500603</v>
      </c>
      <c r="L19" s="5">
        <v>832956.47556500603</v>
      </c>
      <c r="M19" s="5">
        <v>833824.87200332386</v>
      </c>
      <c r="N19" s="5">
        <v>348883.90120611526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</row>
    <row r="20" spans="1:28" x14ac:dyDescent="0.25">
      <c r="B20" t="s">
        <v>21</v>
      </c>
      <c r="C20" s="13">
        <v>43494.49125250151</v>
      </c>
      <c r="D20" s="5">
        <v>80388.560636790222</v>
      </c>
      <c r="E20" s="5">
        <v>57596.27222605484</v>
      </c>
      <c r="F20" s="5">
        <v>60830.742992851861</v>
      </c>
      <c r="G20" s="5">
        <v>68060.953558579844</v>
      </c>
      <c r="H20" s="5">
        <v>70783.595564116855</v>
      </c>
      <c r="I20" s="5">
        <v>72913.205538409704</v>
      </c>
      <c r="J20" s="5">
        <v>72436.297515891143</v>
      </c>
      <c r="K20" s="5">
        <v>61552.741006044605</v>
      </c>
      <c r="L20" s="5">
        <v>58753.951749985456</v>
      </c>
      <c r="M20" s="5">
        <v>48120.213395487219</v>
      </c>
      <c r="N20" s="2">
        <v>24195.202854186682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</row>
    <row r="21" spans="1:28" x14ac:dyDescent="0.25">
      <c r="B21" t="s">
        <v>9</v>
      </c>
      <c r="C21" s="5">
        <v>-962.04884011652041</v>
      </c>
      <c r="D21" s="14">
        <v>-2498.869426695017</v>
      </c>
      <c r="E21" s="14">
        <v>-2498.8694266950179</v>
      </c>
      <c r="F21" s="14">
        <v>-2498.8694266950179</v>
      </c>
      <c r="G21" s="14">
        <v>-2498.8694266950179</v>
      </c>
      <c r="H21" s="14">
        <v>-2498.8694266950179</v>
      </c>
      <c r="I21" s="14">
        <v>-2498.8694266950179</v>
      </c>
      <c r="J21" s="14">
        <v>-2498.8694266950179</v>
      </c>
      <c r="K21" s="14">
        <v>-2498.8694266950179</v>
      </c>
      <c r="L21" s="14">
        <v>-2498.8694266950179</v>
      </c>
      <c r="M21" s="14">
        <v>-2501.4746160099717</v>
      </c>
      <c r="N21" s="14">
        <v>-2511.6841417037108</v>
      </c>
      <c r="O21" s="14">
        <v>-2511.6841417037108</v>
      </c>
      <c r="P21" s="14">
        <v>-2511.6841417037108</v>
      </c>
      <c r="Q21" s="14">
        <v>-2511.6841417037108</v>
      </c>
      <c r="R21" s="14">
        <v>-2509.078952388757</v>
      </c>
      <c r="S21" s="14">
        <v>-2498.8694266950183</v>
      </c>
      <c r="T21" s="14">
        <v>-2498.8694266950183</v>
      </c>
      <c r="U21" s="14">
        <v>-2498.8694266950183</v>
      </c>
      <c r="V21" s="14">
        <v>-2498.8694266950183</v>
      </c>
      <c r="W21" s="14">
        <v>-2496.2642373800641</v>
      </c>
      <c r="X21" s="14">
        <v>-2486.0547116863263</v>
      </c>
      <c r="Y21" s="14">
        <v>-2486.0547116863263</v>
      </c>
      <c r="Z21" s="14">
        <v>-2486.0547116863263</v>
      </c>
      <c r="AA21" s="14">
        <v>-2486.0547116863263</v>
      </c>
      <c r="AB21" s="14">
        <v>-2483.449522371372</v>
      </c>
    </row>
    <row r="22" spans="1:28" x14ac:dyDescent="0.25">
      <c r="B22" t="s">
        <v>10</v>
      </c>
      <c r="C22" s="15">
        <v>-6907.1899890899131</v>
      </c>
      <c r="D22" s="16">
        <v>-17941.04952719466</v>
      </c>
      <c r="E22" s="16">
        <v>-17941.049527194667</v>
      </c>
      <c r="F22" s="16">
        <v>-17941.049527194667</v>
      </c>
      <c r="G22" s="16">
        <v>-17941.049527194667</v>
      </c>
      <c r="H22" s="16">
        <v>-17941.049527194667</v>
      </c>
      <c r="I22" s="16">
        <v>-17941.049527194667</v>
      </c>
      <c r="J22" s="16">
        <v>-17941.049527194667</v>
      </c>
      <c r="K22" s="16">
        <v>-17941.049527194667</v>
      </c>
      <c r="L22" s="16">
        <v>-17941.049527194667</v>
      </c>
      <c r="M22" s="16">
        <v>-17959.753918079594</v>
      </c>
      <c r="N22" s="16">
        <v>-18033.054909385413</v>
      </c>
      <c r="O22" s="16">
        <v>-18033.054909385413</v>
      </c>
      <c r="P22" s="16">
        <v>-18033.054909385413</v>
      </c>
      <c r="Q22" s="16">
        <v>-18033.054909385413</v>
      </c>
      <c r="R22" s="16">
        <v>-18014.35051850048</v>
      </c>
      <c r="S22" s="16">
        <v>-17941.049527194667</v>
      </c>
      <c r="T22" s="16">
        <v>-17941.049527194667</v>
      </c>
      <c r="U22" s="16">
        <v>-17941.049527194667</v>
      </c>
      <c r="V22" s="16">
        <v>-17941.049527194667</v>
      </c>
      <c r="W22" s="16">
        <v>-17922.345136309734</v>
      </c>
      <c r="X22" s="16">
        <v>-17849.044145003929</v>
      </c>
      <c r="Y22" s="16">
        <v>-17849.044145003929</v>
      </c>
      <c r="Z22" s="16">
        <v>-17849.044145003929</v>
      </c>
      <c r="AA22" s="16">
        <v>-17849.044145003929</v>
      </c>
      <c r="AB22" s="16">
        <v>-17830.339754118999</v>
      </c>
    </row>
    <row r="23" spans="1:28" x14ac:dyDescent="0.25">
      <c r="B23" t="s">
        <v>22</v>
      </c>
      <c r="C23" s="3">
        <v>144455.16085590929</v>
      </c>
      <c r="D23" s="3">
        <v>375214.40693948814</v>
      </c>
      <c r="E23" s="3">
        <v>375214.4069394882</v>
      </c>
      <c r="F23" s="3">
        <v>375214.40693948825</v>
      </c>
      <c r="G23" s="3">
        <v>375214.40693948825</v>
      </c>
      <c r="H23" s="3">
        <v>375214.4069394882</v>
      </c>
      <c r="I23" s="3">
        <v>375214.4069394882</v>
      </c>
      <c r="J23" s="3">
        <v>375214.4069394882</v>
      </c>
      <c r="K23" s="3">
        <v>375214.40693948825</v>
      </c>
      <c r="L23" s="3">
        <v>375214.4069394882</v>
      </c>
      <c r="M23" s="3">
        <v>375605.58566748927</v>
      </c>
      <c r="N23" s="3">
        <v>343271.77085839736</v>
      </c>
      <c r="O23" s="3">
        <v>321214.79618471779</v>
      </c>
      <c r="P23" s="3">
        <v>322096.30004148657</v>
      </c>
      <c r="Q23" s="3">
        <v>323579.37723486667</v>
      </c>
      <c r="R23" s="3">
        <v>326400.71378436702</v>
      </c>
      <c r="S23" s="3">
        <v>329801.93179344834</v>
      </c>
      <c r="T23" s="3">
        <v>330422.31193794491</v>
      </c>
      <c r="U23" s="3">
        <v>330422.31193794491</v>
      </c>
      <c r="V23" s="3">
        <v>330422.31193794491</v>
      </c>
      <c r="W23" s="3">
        <v>330077.83108300815</v>
      </c>
      <c r="X23" s="3">
        <v>328727.83854339138</v>
      </c>
      <c r="Y23" s="3">
        <v>328727.83854339138</v>
      </c>
      <c r="Z23" s="3">
        <v>328727.83854339138</v>
      </c>
      <c r="AA23" s="3">
        <v>328727.83854339138</v>
      </c>
      <c r="AB23" s="3">
        <v>328383.35768845462</v>
      </c>
    </row>
    <row r="24" spans="1:28" x14ac:dyDescent="0.2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x14ac:dyDescent="0.25">
      <c r="C25" s="3"/>
      <c r="D25" s="1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t="s">
        <v>11</v>
      </c>
      <c r="B26" s="1" t="s">
        <v>12</v>
      </c>
      <c r="C26" s="1" t="s">
        <v>13</v>
      </c>
      <c r="D26" s="1" t="s">
        <v>14</v>
      </c>
    </row>
    <row r="27" spans="1:28" x14ac:dyDescent="0.25">
      <c r="B27" t="s">
        <v>15</v>
      </c>
      <c r="C27" s="18">
        <v>1614.9</v>
      </c>
      <c r="F27" s="19"/>
    </row>
    <row r="28" spans="1:28" x14ac:dyDescent="0.25">
      <c r="B28" t="s">
        <v>16</v>
      </c>
      <c r="C28">
        <v>833.4</v>
      </c>
      <c r="D28" s="11">
        <f>C28/$C$27</f>
        <v>0.51606910644621951</v>
      </c>
      <c r="G28" s="11"/>
    </row>
    <row r="29" spans="1:28" x14ac:dyDescent="0.25">
      <c r="B29" t="s">
        <v>0</v>
      </c>
      <c r="C29" s="18">
        <v>781.5</v>
      </c>
      <c r="D29" s="11">
        <f>C29/$C$27</f>
        <v>0.48393089355378038</v>
      </c>
      <c r="F29" s="19"/>
      <c r="G29" s="11"/>
    </row>
    <row r="30" spans="1:28" x14ac:dyDescent="0.25">
      <c r="F30" s="19"/>
      <c r="O30" s="10"/>
    </row>
    <row r="31" spans="1:28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3:28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3:28" x14ac:dyDescent="0.25">
      <c r="N34" s="3"/>
    </row>
    <row r="35" spans="3:28" x14ac:dyDescent="0.25">
      <c r="N35" s="3"/>
    </row>
  </sheetData>
  <pageMargins left="0.7" right="0.7" top="0.75" bottom="0.75" header="0.3" footer="0.3"/>
  <pageSetup paperSize="9" orientation="portrait" r:id="rId1"/>
  <headerFooter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2023-06-07T11:37:16Z</dcterms:created>
  <dcterms:modified xsi:type="dcterms:W3CDTF">2023-06-07T11:37:16Z</dcterms:modified>
</cp:coreProperties>
</file>